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1"/>
  </bookViews>
  <sheets>
    <sheet name="PRODUTTIVITA' SINGOLI" sheetId="1" r:id="rId1"/>
    <sheet name="PRODUTTIVITA' PER AREE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<sst xmlns="http://schemas.openxmlformats.org/spreadsheetml/2006/main" count="33" uniqueCount="23">
  <si>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PROGR. ECONOMICA</t>
  </si>
  <si>
    <t>IND. RESP. PROCEDIMENTI</t>
  </si>
  <si>
    <t>IND. RISCHIO</t>
  </si>
  <si>
    <t>IND. III E IV LIVELLO</t>
  </si>
  <si>
    <t>IND. COMPARTO</t>
  </si>
  <si>
    <t>IND. RISULTATO P.O.</t>
  </si>
  <si>
    <t>IND. MANEGGIO VALORI</t>
  </si>
  <si>
    <t>LEGGE 109/94</t>
  </si>
  <si>
    <t>LAV. STRAORDINARIO</t>
  </si>
  <si>
    <t>PRODUTTIVITA' SU OBIETTIVI</t>
  </si>
  <si>
    <t>PROD. COLLETTIVA</t>
  </si>
  <si>
    <t>area tecnica</t>
  </si>
  <si>
    <t>area amministrativa economico finanziaria</t>
  </si>
  <si>
    <t>area sviluppo socio economico e culturale</t>
  </si>
  <si>
    <t>PRODUTTIVITA' SU OBIETTIVI 2011</t>
  </si>
  <si>
    <t>DATI AGGREGATI PER AREA FUNZIONALE</t>
  </si>
  <si>
    <t>FONDI PRODUTTIVITA' ASSEGNATI NEL 2012 SECONDO LE INDICAZIONI PREVISTE NEL CCDI O PER SPECIFICHE DISPOSIZIONI DI LEGGE</t>
  </si>
  <si>
    <t>ECONOMIE FONDO 2012</t>
  </si>
  <si>
    <t>ECONOMIE BILANCIO</t>
  </si>
  <si>
    <t>FONDI PRODUTTIVITA' ASSEGNATI NEL 2012 SECONDO LE INDICAZIONI PREVISTE NEL CCDI O PER SPECIFICHE DISPOSIZIONI DI LEGGE - CONSISTENZA FONDO 2012 € 47.092,21</t>
  </si>
  <si>
    <t>totale fondi assegnati</t>
  </si>
  <si>
    <t>TOTALE GENERALE</t>
  </si>
  <si>
    <t>RISORSE UMANE ASSEGNATE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</si>
</sst>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18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N1" sqref="N1:N16384"/>
    </sheetView>
  </sheetViews>
  <sheetFormatPr defaultColWidth="9.140625" defaultRowHeight="12.75"/>
  <cols>
    <col min="1" max="1" width="16.7109375" style="0" customWidth="1"/>
    <col min="2" max="2" width="11.28125" style="0" hidden="1" customWidth="1"/>
    <col min="3" max="3" width="10.7109375" style="0" customWidth="1"/>
    <col min="4" max="4" width="12.28125" style="0" customWidth="1"/>
    <col min="5" max="6" width="9.00390625" style="0" bestFit="1" customWidth="1"/>
    <col min="7" max="7" width="9.8515625" style="0" customWidth="1"/>
    <col min="8" max="8" width="9.421875" style="0" bestFit="1" customWidth="1"/>
    <col min="9" max="9" width="9.421875" style="0" customWidth="1"/>
    <col min="10" max="10" width="8.00390625" style="0" customWidth="1"/>
    <col min="11" max="11" width="13.421875" style="0" customWidth="1"/>
    <col min="12" max="12" width="12.00390625" style="0" customWidth="1"/>
    <col min="13" max="13" width="10.7109375" style="0" customWidth="1"/>
    <col min="14" max="14" width="10.57421875" style="0" customWidth="1"/>
  </cols>
  <sheetData>
    <row r="1" spans="1:13" ht="12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36.75" customHeight="1">
      <c r="A3" s="13"/>
      <c r="B3" s="13"/>
      <c r="C3" s="1" t="s">
        <v>0</v>
      </c>
      <c r="D3" s="1" t="s">
        <v>1</v>
      </c>
      <c r="E3" s="1" t="s">
        <v>2</v>
      </c>
      <c r="F3" s="1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1" t="s">
        <v>8</v>
      </c>
      <c r="L3" s="1" t="s">
        <v>9</v>
      </c>
      <c r="M3" s="1" t="s">
        <v>10</v>
      </c>
    </row>
    <row r="4" spans="1:14" ht="12.75">
      <c r="A4" s="12"/>
      <c r="B4" s="12"/>
      <c r="C4" s="5">
        <v>1785.81</v>
      </c>
      <c r="D4" s="7">
        <v>1000</v>
      </c>
      <c r="E4" s="5">
        <v>360</v>
      </c>
      <c r="F4" s="5"/>
      <c r="G4" s="5">
        <v>426.96</v>
      </c>
      <c r="H4" s="5"/>
      <c r="I4" s="5"/>
      <c r="J4" s="5"/>
      <c r="K4" s="5">
        <v>46.98</v>
      </c>
      <c r="L4" s="5"/>
      <c r="M4" s="5">
        <v>987.94</v>
      </c>
      <c r="N4" s="6"/>
    </row>
    <row r="5" spans="1:14" ht="12.75">
      <c r="A5" s="8"/>
      <c r="B5" s="8"/>
      <c r="C5" s="5">
        <v>1785.81</v>
      </c>
      <c r="D5" s="5">
        <v>1000</v>
      </c>
      <c r="E5" s="5">
        <v>360</v>
      </c>
      <c r="F5" s="5"/>
      <c r="G5" s="5">
        <v>426.96</v>
      </c>
      <c r="H5" s="5"/>
      <c r="I5" s="5"/>
      <c r="J5" s="5"/>
      <c r="K5" s="5"/>
      <c r="L5" s="5"/>
      <c r="M5" s="5">
        <v>758.03</v>
      </c>
      <c r="N5" s="6"/>
    </row>
    <row r="6" spans="1:14" ht="12.75">
      <c r="A6" s="12"/>
      <c r="B6" s="12"/>
      <c r="C6" s="5"/>
      <c r="D6" s="5">
        <v>1000</v>
      </c>
      <c r="E6" s="5"/>
      <c r="F6" s="5"/>
      <c r="G6" s="5"/>
      <c r="H6" s="5"/>
      <c r="I6" s="5"/>
      <c r="J6" s="5"/>
      <c r="K6" s="5">
        <v>167.23</v>
      </c>
      <c r="L6" s="5"/>
      <c r="M6" s="5">
        <v>871.83</v>
      </c>
      <c r="N6" s="6"/>
    </row>
    <row r="7" spans="1:14" ht="12.75">
      <c r="A7" s="4"/>
      <c r="B7" s="4"/>
      <c r="C7" s="5"/>
      <c r="D7" s="5">
        <v>1500</v>
      </c>
      <c r="E7" s="5"/>
      <c r="F7" s="5"/>
      <c r="G7" s="5"/>
      <c r="H7" s="5"/>
      <c r="I7" s="5"/>
      <c r="J7" s="5"/>
      <c r="K7" s="5">
        <v>295.89</v>
      </c>
      <c r="L7" s="5"/>
      <c r="M7" s="5">
        <v>987.13</v>
      </c>
      <c r="N7" s="6"/>
    </row>
    <row r="8" spans="1:14" ht="12.75">
      <c r="A8" s="12"/>
      <c r="B8" s="12"/>
      <c r="C8" s="5">
        <v>2057.12</v>
      </c>
      <c r="D8" s="5">
        <v>1000</v>
      </c>
      <c r="E8" s="5"/>
      <c r="F8" s="5">
        <v>64.56</v>
      </c>
      <c r="G8" s="5">
        <v>426.96</v>
      </c>
      <c r="H8" s="5"/>
      <c r="I8" s="5"/>
      <c r="J8" s="5"/>
      <c r="K8" s="5">
        <v>0</v>
      </c>
      <c r="L8" s="5">
        <v>1501.6</v>
      </c>
      <c r="M8" s="5">
        <v>1016.91</v>
      </c>
      <c r="N8" s="6"/>
    </row>
    <row r="9" spans="1:14" ht="12.75">
      <c r="A9" s="12"/>
      <c r="B9" s="12"/>
      <c r="C9" s="5">
        <v>1126.32</v>
      </c>
      <c r="D9" s="5"/>
      <c r="E9" s="5"/>
      <c r="F9" s="5"/>
      <c r="G9" s="5">
        <v>563.4</v>
      </c>
      <c r="H9" s="5">
        <v>4000</v>
      </c>
      <c r="I9" s="5"/>
      <c r="J9" s="5">
        <v>397.44</v>
      </c>
      <c r="K9" s="5">
        <v>0</v>
      </c>
      <c r="L9" s="5"/>
      <c r="M9" s="5">
        <v>0</v>
      </c>
      <c r="N9" s="6"/>
    </row>
    <row r="10" spans="1:14" ht="12.75">
      <c r="A10" s="12"/>
      <c r="B10" s="12"/>
      <c r="C10" s="5"/>
      <c r="D10" s="5">
        <v>2000</v>
      </c>
      <c r="E10" s="5"/>
      <c r="F10" s="5"/>
      <c r="G10" s="5"/>
      <c r="H10" s="5"/>
      <c r="I10" s="5"/>
      <c r="J10" s="5"/>
      <c r="K10" s="5">
        <v>0</v>
      </c>
      <c r="L10" s="5">
        <v>488.44</v>
      </c>
      <c r="M10" s="5">
        <v>1055.57</v>
      </c>
      <c r="N10" s="6"/>
    </row>
    <row r="11" spans="1:14" ht="12.75">
      <c r="A11" s="4"/>
      <c r="B11" s="4"/>
      <c r="C11" s="5"/>
      <c r="D11" s="5">
        <v>1500</v>
      </c>
      <c r="E11" s="5"/>
      <c r="F11" s="5"/>
      <c r="G11" s="5"/>
      <c r="H11" s="5"/>
      <c r="I11" s="5"/>
      <c r="J11" s="5"/>
      <c r="K11" s="5">
        <v>0</v>
      </c>
      <c r="L11" s="5"/>
      <c r="M11" s="5">
        <v>1038</v>
      </c>
      <c r="N11" s="6"/>
    </row>
    <row r="12" spans="1:14" ht="12.75">
      <c r="A12" s="16"/>
      <c r="B12" s="16"/>
      <c r="C12" s="5"/>
      <c r="D12" s="5">
        <v>1000</v>
      </c>
      <c r="E12" s="5"/>
      <c r="F12" s="5"/>
      <c r="G12" s="5"/>
      <c r="H12" s="5"/>
      <c r="I12" s="5"/>
      <c r="J12" s="5"/>
      <c r="K12" s="5">
        <v>264.07</v>
      </c>
      <c r="L12" s="5"/>
      <c r="M12" s="5">
        <v>994.33</v>
      </c>
      <c r="N12" s="6"/>
    </row>
    <row r="13" spans="1:14" ht="12.75">
      <c r="A13" s="12"/>
      <c r="B13" s="12"/>
      <c r="C13" s="5">
        <v>1123.59</v>
      </c>
      <c r="D13" s="5">
        <v>2300</v>
      </c>
      <c r="E13" s="5"/>
      <c r="F13" s="5"/>
      <c r="G13" s="5">
        <v>563.4</v>
      </c>
      <c r="H13" s="5"/>
      <c r="I13" s="5">
        <v>360</v>
      </c>
      <c r="J13" s="5"/>
      <c r="K13" s="5">
        <v>133.02</v>
      </c>
      <c r="L13" s="5">
        <v>486.53</v>
      </c>
      <c r="M13" s="5">
        <v>1082.68</v>
      </c>
      <c r="N13" s="6"/>
    </row>
    <row r="14" spans="1:14" ht="12.75">
      <c r="A14" s="12"/>
      <c r="B14" s="12"/>
      <c r="C14" s="5">
        <v>502.32</v>
      </c>
      <c r="D14" s="5">
        <v>2000</v>
      </c>
      <c r="E14" s="5"/>
      <c r="F14" s="5"/>
      <c r="G14" s="5">
        <v>497.52</v>
      </c>
      <c r="H14" s="5"/>
      <c r="I14" s="5"/>
      <c r="J14" s="5"/>
      <c r="K14" s="5"/>
      <c r="L14" s="5">
        <v>496.07</v>
      </c>
      <c r="M14" s="5">
        <v>994.33</v>
      </c>
      <c r="N14" s="6"/>
    </row>
    <row r="15" spans="1:14" ht="12.7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6"/>
    </row>
    <row r="16" spans="1:14" ht="12.75">
      <c r="A16" s="16"/>
      <c r="B16" s="16"/>
      <c r="C16" s="5"/>
      <c r="D16" s="5"/>
      <c r="E16" s="5"/>
      <c r="F16" s="5"/>
      <c r="G16" s="5"/>
      <c r="H16" s="5"/>
      <c r="I16" s="5"/>
      <c r="J16" s="5"/>
      <c r="K16" s="5">
        <v>38.85</v>
      </c>
      <c r="L16" s="5"/>
      <c r="M16" s="5">
        <v>0</v>
      </c>
      <c r="N16" s="6"/>
    </row>
    <row r="17" spans="1:14" ht="12.75">
      <c r="A17" s="15"/>
      <c r="B17" s="15"/>
      <c r="C17" s="6">
        <f aca="true" t="shared" si="0" ref="C17:M17">SUM(C4:C16)</f>
        <v>8380.97</v>
      </c>
      <c r="D17" s="6">
        <f t="shared" si="0"/>
        <v>14300</v>
      </c>
      <c r="E17" s="6">
        <f t="shared" si="0"/>
        <v>720</v>
      </c>
      <c r="F17" s="6">
        <f t="shared" si="0"/>
        <v>64.56</v>
      </c>
      <c r="G17" s="6">
        <f t="shared" si="0"/>
        <v>2905.2</v>
      </c>
      <c r="H17" s="6">
        <f t="shared" si="0"/>
        <v>4000</v>
      </c>
      <c r="I17" s="6">
        <f t="shared" si="0"/>
        <v>360</v>
      </c>
      <c r="J17" s="6">
        <f t="shared" si="0"/>
        <v>397.44</v>
      </c>
      <c r="K17" s="6">
        <f t="shared" si="0"/>
        <v>946.04</v>
      </c>
      <c r="L17" s="6">
        <f t="shared" si="0"/>
        <v>2972.64</v>
      </c>
      <c r="M17" s="6">
        <f t="shared" si="0"/>
        <v>9786.75</v>
      </c>
      <c r="N17" s="3"/>
    </row>
    <row r="18" spans="1:13" ht="12.75">
      <c r="A18" s="15"/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15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15"/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2" ht="33.75" customHeight="1"/>
    <row r="23" ht="52.5" customHeight="1"/>
    <row r="24" ht="30.75" customHeight="1"/>
    <row r="25" ht="36.75" customHeight="1"/>
    <row r="26" ht="34.5" customHeight="1"/>
    <row r="31" spans="1:14" ht="12.7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2.75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16"/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16"/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1:14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2.75">
      <c r="A36" s="16"/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2.75">
      <c r="A37" s="15"/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</sheetData>
  <mergeCells count="20">
    <mergeCell ref="A36:B36"/>
    <mergeCell ref="A37:B37"/>
    <mergeCell ref="A32:B32"/>
    <mergeCell ref="A33:B33"/>
    <mergeCell ref="A34:B34"/>
    <mergeCell ref="A1:M2"/>
    <mergeCell ref="A20:B20"/>
    <mergeCell ref="A16:B16"/>
    <mergeCell ref="A17:B17"/>
    <mergeCell ref="A18:B18"/>
    <mergeCell ref="A8:B8"/>
    <mergeCell ref="A9:B9"/>
    <mergeCell ref="A19:B19"/>
    <mergeCell ref="A10:B10"/>
    <mergeCell ref="A12:B12"/>
    <mergeCell ref="A13:B13"/>
    <mergeCell ref="A14:B14"/>
    <mergeCell ref="A3:B3"/>
    <mergeCell ref="A4:B4"/>
    <mergeCell ref="A6:B6"/>
  </mergeCells>
  <printOptions/>
  <pageMargins left="0.75" right="0.75" top="1" bottom="1" header="0.5" footer="0.5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:O2"/>
    </sheetView>
  </sheetViews>
  <sheetFormatPr defaultColWidth="9.140625" defaultRowHeight="12.75"/>
  <cols>
    <col min="4" max="4" width="9.00390625" style="0" bestFit="1" customWidth="1"/>
    <col min="5" max="5" width="11.28125" style="0" customWidth="1"/>
    <col min="6" max="11" width="9.00390625" style="0" bestFit="1" customWidth="1"/>
    <col min="12" max="12" width="12.00390625" style="0" customWidth="1"/>
    <col min="13" max="13" width="9.7109375" style="0" customWidth="1"/>
    <col min="14" max="14" width="9.00390625" style="0" bestFit="1" customWidth="1"/>
    <col min="15" max="15" width="12.140625" style="0" bestFit="1" customWidth="1"/>
  </cols>
  <sheetData>
    <row r="1" spans="1:15" ht="12.7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2"/>
    </row>
    <row r="2" spans="1:15" ht="4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2"/>
    </row>
    <row r="3" spans="1:14" ht="59.25" customHeight="1">
      <c r="A3" s="20" t="s">
        <v>15</v>
      </c>
      <c r="B3" s="20"/>
      <c r="C3" s="1" t="s">
        <v>22</v>
      </c>
      <c r="D3" s="1" t="s">
        <v>0</v>
      </c>
      <c r="E3" s="1" t="s">
        <v>1</v>
      </c>
      <c r="F3" s="1" t="s">
        <v>2</v>
      </c>
      <c r="G3" s="1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1" t="s">
        <v>8</v>
      </c>
      <c r="M3" s="1" t="s">
        <v>14</v>
      </c>
      <c r="N3" s="1" t="s">
        <v>10</v>
      </c>
    </row>
    <row r="4" spans="1:15" ht="50.25" customHeight="1">
      <c r="A4" s="18" t="s">
        <v>11</v>
      </c>
      <c r="B4" s="18"/>
      <c r="C4" s="10">
        <v>3</v>
      </c>
      <c r="D4" s="5">
        <f>SUM('PRODUTTIVITA'' SINGOLI'!C9+'PRODUTTIVITA'' SINGOLI'!C4+'PRODUTTIVITA'' SINGOLI'!C5)</f>
        <v>4697.9400000000005</v>
      </c>
      <c r="E4" s="5">
        <f>SUM('PRODUTTIVITA'' SINGOLI'!D4+'PRODUTTIVITA'' SINGOLI'!D5)</f>
        <v>2000</v>
      </c>
      <c r="F4" s="5">
        <f>SUM('PRODUTTIVITA'' SINGOLI'!E4:E5)</f>
        <v>720</v>
      </c>
      <c r="G4" s="5"/>
      <c r="H4" s="5">
        <f>SUM('PRODUTTIVITA'' SINGOLI'!G4+'PRODUTTIVITA'' SINGOLI'!G5+'PRODUTTIVITA'' SINGOLI'!G9)</f>
        <v>1417.32</v>
      </c>
      <c r="I4" s="5">
        <f>SUM('PRODUTTIVITA'' SINGOLI'!H9)</f>
        <v>4000</v>
      </c>
      <c r="J4" s="5"/>
      <c r="K4" s="5">
        <f>SUM('PRODUTTIVITA'' SINGOLI'!J9)</f>
        <v>397.44</v>
      </c>
      <c r="L4" s="5">
        <f>SUM('PRODUTTIVITA'' SINGOLI'!K4+'PRODUTTIVITA'' SINGOLI'!K5)</f>
        <v>46.98</v>
      </c>
      <c r="M4" s="5">
        <f>SUM('PRODUTTIVITA'' SINGOLI'!L4+'PRODUTTIVITA'' SINGOLI'!L5)</f>
        <v>0</v>
      </c>
      <c r="N4" s="5">
        <f>SUM('PRODUTTIVITA'' SINGOLI'!M4+'PRODUTTIVITA'' SINGOLI'!M5)</f>
        <v>1745.97</v>
      </c>
      <c r="O4" s="6">
        <f>SUM(D4:N4)</f>
        <v>15025.65</v>
      </c>
    </row>
    <row r="5" spans="1:15" ht="49.5" customHeight="1">
      <c r="A5" s="17" t="s">
        <v>12</v>
      </c>
      <c r="B5" s="23"/>
      <c r="C5" s="10">
        <v>5</v>
      </c>
      <c r="D5" s="5">
        <f>SUM('PRODUTTIVITA'' SINGOLI'!C8+'PRODUTTIVITA'' SINGOLI'!C13+'PRODUTTIVITA'' SINGOLI'!C14+'PRODUTTIVITA'' SINGOLI'!C6+'PRODUTTIVITA'' SINGOLI'!C10+'PRODUTTIVITA'' SINGOLI'!C16)</f>
        <v>3683.03</v>
      </c>
      <c r="E5" s="5">
        <f>SUM('PRODUTTIVITA'' SINGOLI'!D8+'PRODUTTIVITA'' SINGOLI'!D13+'PRODUTTIVITA'' SINGOLI'!D14+'PRODUTTIVITA'' SINGOLI'!D6+'PRODUTTIVITA'' SINGOLI'!D10+'PRODUTTIVITA'' SINGOLI'!D16)</f>
        <v>8300</v>
      </c>
      <c r="F5" s="5">
        <f>SUM('PRODUTTIVITA'' SINGOLI'!E8+'PRODUTTIVITA'' SINGOLI'!E13+'PRODUTTIVITA'' SINGOLI'!E14+'PRODUTTIVITA'' SINGOLI'!E6+'PRODUTTIVITA'' SINGOLI'!E10+'PRODUTTIVITA'' SINGOLI'!E16)</f>
        <v>0</v>
      </c>
      <c r="G5" s="5">
        <f>SUM('PRODUTTIVITA'' SINGOLI'!F8+'PRODUTTIVITA'' SINGOLI'!F13+'PRODUTTIVITA'' SINGOLI'!F14+'PRODUTTIVITA'' SINGOLI'!F6+'PRODUTTIVITA'' SINGOLI'!F10+'PRODUTTIVITA'' SINGOLI'!F16)</f>
        <v>64.56</v>
      </c>
      <c r="H5" s="5">
        <f>SUM('PRODUTTIVITA'' SINGOLI'!G8+'PRODUTTIVITA'' SINGOLI'!G13+'PRODUTTIVITA'' SINGOLI'!G14+'PRODUTTIVITA'' SINGOLI'!G6+'PRODUTTIVITA'' SINGOLI'!G10+'PRODUTTIVITA'' SINGOLI'!G16)</f>
        <v>1487.8799999999999</v>
      </c>
      <c r="I5" s="5">
        <f>SUM('PRODUTTIVITA'' SINGOLI'!H8+'PRODUTTIVITA'' SINGOLI'!H13+'PRODUTTIVITA'' SINGOLI'!H14+'PRODUTTIVITA'' SINGOLI'!H6+'PRODUTTIVITA'' SINGOLI'!H10+'PRODUTTIVITA'' SINGOLI'!H16)</f>
        <v>0</v>
      </c>
      <c r="J5" s="5">
        <f>SUM('PRODUTTIVITA'' SINGOLI'!I8+'PRODUTTIVITA'' SINGOLI'!I13+'PRODUTTIVITA'' SINGOLI'!I14+'PRODUTTIVITA'' SINGOLI'!I6+'PRODUTTIVITA'' SINGOLI'!I10+'PRODUTTIVITA'' SINGOLI'!I16)</f>
        <v>360</v>
      </c>
      <c r="K5" s="5">
        <f>SUM('PRODUTTIVITA'' SINGOLI'!J8+'PRODUTTIVITA'' SINGOLI'!J13+'PRODUTTIVITA'' SINGOLI'!J14+'PRODUTTIVITA'' SINGOLI'!J6+'PRODUTTIVITA'' SINGOLI'!J10+'PRODUTTIVITA'' SINGOLI'!J16)</f>
        <v>0</v>
      </c>
      <c r="L5" s="5">
        <f>SUM('PRODUTTIVITA'' SINGOLI'!K8+'PRODUTTIVITA'' SINGOLI'!K13+'PRODUTTIVITA'' SINGOLI'!K14+'PRODUTTIVITA'' SINGOLI'!K6+'PRODUTTIVITA'' SINGOLI'!K10+'PRODUTTIVITA'' SINGOLI'!K16)</f>
        <v>339.1</v>
      </c>
      <c r="M5" s="5">
        <f>SUM('PRODUTTIVITA'' SINGOLI'!L8+'PRODUTTIVITA'' SINGOLI'!L13+'PRODUTTIVITA'' SINGOLI'!L14+'PRODUTTIVITA'' SINGOLI'!L6+'PRODUTTIVITA'' SINGOLI'!L10+'PRODUTTIVITA'' SINGOLI'!L16)</f>
        <v>2972.64</v>
      </c>
      <c r="N5" s="5">
        <f>SUM('PRODUTTIVITA'' SINGOLI'!M8+'PRODUTTIVITA'' SINGOLI'!M13+'PRODUTTIVITA'' SINGOLI'!M14+'PRODUTTIVITA'' SINGOLI'!M6+'PRODUTTIVITA'' SINGOLI'!M10+'PRODUTTIVITA'' SINGOLI'!M16)</f>
        <v>5021.32</v>
      </c>
      <c r="O5" s="6">
        <f>SUM(D5:N5)</f>
        <v>22228.53</v>
      </c>
    </row>
    <row r="6" spans="1:15" ht="51.75" customHeight="1">
      <c r="A6" s="17" t="s">
        <v>13</v>
      </c>
      <c r="B6" s="17"/>
      <c r="C6" s="11">
        <v>3</v>
      </c>
      <c r="D6" s="5">
        <f>SUM('PRODUTTIVITA'' SINGOLI'!C7+'PRODUTTIVITA'' SINGOLI'!C11+'PRODUTTIVITA'' SINGOLI'!C12)</f>
        <v>0</v>
      </c>
      <c r="E6" s="5">
        <f>SUM('PRODUTTIVITA'' SINGOLI'!D7+'PRODUTTIVITA'' SINGOLI'!D11+'PRODUTTIVITA'' SINGOLI'!D12)</f>
        <v>4000</v>
      </c>
      <c r="F6" s="5">
        <f>SUM('PRODUTTIVITA'' SINGOLI'!E7+'PRODUTTIVITA'' SINGOLI'!E11+'PRODUTTIVITA'' SINGOLI'!E12)</f>
        <v>0</v>
      </c>
      <c r="G6" s="5">
        <f>SUM('PRODUTTIVITA'' SINGOLI'!F7+'PRODUTTIVITA'' SINGOLI'!F11+'PRODUTTIVITA'' SINGOLI'!F12)</f>
        <v>0</v>
      </c>
      <c r="H6" s="5">
        <f>SUM('PRODUTTIVITA'' SINGOLI'!G7+'PRODUTTIVITA'' SINGOLI'!G11+'PRODUTTIVITA'' SINGOLI'!G12)</f>
        <v>0</v>
      </c>
      <c r="I6" s="5">
        <f>SUM('PRODUTTIVITA'' SINGOLI'!H7+'PRODUTTIVITA'' SINGOLI'!H11+'PRODUTTIVITA'' SINGOLI'!H12)</f>
        <v>0</v>
      </c>
      <c r="J6" s="5">
        <f>SUM('PRODUTTIVITA'' SINGOLI'!I7+'PRODUTTIVITA'' SINGOLI'!I11+'PRODUTTIVITA'' SINGOLI'!I12)</f>
        <v>0</v>
      </c>
      <c r="K6" s="5">
        <f>SUM('PRODUTTIVITA'' SINGOLI'!J7+'PRODUTTIVITA'' SINGOLI'!J11+'PRODUTTIVITA'' SINGOLI'!J12)</f>
        <v>0</v>
      </c>
      <c r="L6" s="5">
        <f>SUM('PRODUTTIVITA'' SINGOLI'!K7+'PRODUTTIVITA'' SINGOLI'!K11+'PRODUTTIVITA'' SINGOLI'!K12)</f>
        <v>559.96</v>
      </c>
      <c r="M6" s="5">
        <f>SUM('PRODUTTIVITA'' SINGOLI'!L7+'PRODUTTIVITA'' SINGOLI'!L11+'PRODUTTIVITA'' SINGOLI'!L12)</f>
        <v>0</v>
      </c>
      <c r="N6" s="5">
        <f>SUM('PRODUTTIVITA'' SINGOLI'!M7+'PRODUTTIVITA'' SINGOLI'!M11+'PRODUTTIVITA'' SINGOLI'!M12)</f>
        <v>3019.46</v>
      </c>
      <c r="O6" s="6">
        <f>SUM(D6:N6)</f>
        <v>7579.42</v>
      </c>
    </row>
    <row r="7" spans="1:15" ht="48.75" customHeight="1">
      <c r="A7" s="19" t="s">
        <v>20</v>
      </c>
      <c r="B7" s="19"/>
      <c r="C7" s="9"/>
      <c r="D7" s="5">
        <f aca="true" t="shared" si="0" ref="D7:N7">SUM(D4:D6)</f>
        <v>8380.970000000001</v>
      </c>
      <c r="E7" s="5">
        <f t="shared" si="0"/>
        <v>14300</v>
      </c>
      <c r="F7" s="5">
        <f t="shared" si="0"/>
        <v>720</v>
      </c>
      <c r="G7" s="5">
        <f t="shared" si="0"/>
        <v>64.56</v>
      </c>
      <c r="H7" s="5">
        <f t="shared" si="0"/>
        <v>2905.2</v>
      </c>
      <c r="I7" s="5">
        <f t="shared" si="0"/>
        <v>4000</v>
      </c>
      <c r="J7" s="5">
        <f t="shared" si="0"/>
        <v>360</v>
      </c>
      <c r="K7" s="5">
        <f t="shared" si="0"/>
        <v>397.44</v>
      </c>
      <c r="L7" s="5">
        <f t="shared" si="0"/>
        <v>946.0400000000001</v>
      </c>
      <c r="M7" s="5">
        <f t="shared" si="0"/>
        <v>2972.64</v>
      </c>
      <c r="N7" s="5">
        <f t="shared" si="0"/>
        <v>9786.75</v>
      </c>
      <c r="O7" s="6">
        <f>SUM(D7:N7)</f>
        <v>44833.600000000006</v>
      </c>
    </row>
    <row r="8" spans="1:15" ht="49.5" customHeight="1">
      <c r="A8" s="16" t="s">
        <v>17</v>
      </c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">
        <v>485.52</v>
      </c>
    </row>
    <row r="9" spans="1:15" ht="27" customHeight="1">
      <c r="A9" s="16" t="s">
        <v>18</v>
      </c>
      <c r="B9" s="16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6">
        <v>1773.09</v>
      </c>
    </row>
    <row r="10" spans="1:15" ht="54" customHeight="1">
      <c r="A10" s="16" t="s">
        <v>21</v>
      </c>
      <c r="B10" s="16"/>
      <c r="C10" s="1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>SUM(O7:O9)</f>
        <v>47092.21</v>
      </c>
    </row>
  </sheetData>
  <mergeCells count="9">
    <mergeCell ref="A4:B4"/>
    <mergeCell ref="A7:B7"/>
    <mergeCell ref="A1:O2"/>
    <mergeCell ref="A3:B3"/>
    <mergeCell ref="A5:B5"/>
    <mergeCell ref="A8:N8"/>
    <mergeCell ref="A9:N9"/>
    <mergeCell ref="A10:N10"/>
    <mergeCell ref="A6:B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SaltarelliG</cp:lastModifiedBy>
  <cp:lastPrinted>2013-04-22T09:02:00Z</cp:lastPrinted>
  <dcterms:created xsi:type="dcterms:W3CDTF">1996-11-05T10:16:36Z</dcterms:created>
  <dcterms:modified xsi:type="dcterms:W3CDTF">2013-07-11T14:09:52Z</dcterms:modified>
  <cp:category/>
  <cp:version/>
  <cp:contentType/>
  <cp:contentStatus/>
</cp:coreProperties>
</file>